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4'!$C$1:$N$53</definedName>
  </definedNames>
  <calcPr calcId="145621"/>
</workbook>
</file>

<file path=xl/calcChain.xml><?xml version="1.0" encoding="utf-8"?>
<calcChain xmlns="http://schemas.openxmlformats.org/spreadsheetml/2006/main">
  <c r="R9" i="3" l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8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8" i="3"/>
  <c r="Q24" i="3" l="1"/>
  <c r="R24" i="3"/>
  <c r="K24" i="3" l="1"/>
  <c r="I24" i="3" l="1"/>
  <c r="E24" i="3"/>
  <c r="G24" i="3" s="1"/>
  <c r="L23" i="3" l="1"/>
  <c r="F24" i="3"/>
  <c r="H9" i="3"/>
  <c r="H10" i="3"/>
  <c r="H11" i="3"/>
  <c r="H12" i="3"/>
  <c r="H14" i="3"/>
  <c r="H16" i="3"/>
  <c r="H17" i="3"/>
  <c r="H18" i="3"/>
  <c r="H19" i="3"/>
  <c r="H20" i="3"/>
  <c r="H21" i="3"/>
  <c r="H22" i="3"/>
  <c r="H23" i="3"/>
  <c r="H8" i="3"/>
  <c r="H13" i="3"/>
  <c r="H15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8" i="3"/>
  <c r="N8" i="3" s="1"/>
  <c r="L24" i="3"/>
  <c r="L21" i="3"/>
  <c r="L20" i="3"/>
  <c r="L17" i="3"/>
  <c r="L16" i="3"/>
  <c r="L13" i="3"/>
  <c r="L12" i="3"/>
  <c r="L9" i="3"/>
  <c r="L8" i="3"/>
  <c r="F15" i="3"/>
  <c r="F23" i="3"/>
  <c r="F14" i="3"/>
  <c r="F22" i="3"/>
  <c r="M24" i="3"/>
  <c r="N24" i="3" s="1"/>
  <c r="J23" i="3"/>
  <c r="J24" i="3"/>
  <c r="J22" i="3"/>
  <c r="J20" i="3"/>
  <c r="J18" i="3"/>
  <c r="J16" i="3"/>
  <c r="J14" i="3"/>
  <c r="J12" i="3"/>
  <c r="J10" i="3"/>
  <c r="J8" i="3"/>
  <c r="J21" i="3"/>
  <c r="J19" i="3"/>
  <c r="J17" i="3"/>
  <c r="J15" i="3"/>
  <c r="J13" i="3"/>
  <c r="J11" i="3"/>
  <c r="J9" i="3"/>
  <c r="N21" i="3" l="1"/>
  <c r="N17" i="3"/>
  <c r="N13" i="3"/>
  <c r="N9" i="3"/>
  <c r="N20" i="3"/>
  <c r="N16" i="3"/>
  <c r="N12" i="3"/>
  <c r="N23" i="3"/>
  <c r="N19" i="3"/>
  <c r="N15" i="3"/>
  <c r="N11" i="3"/>
  <c r="N22" i="3"/>
  <c r="N18" i="3"/>
  <c r="N14" i="3"/>
  <c r="N10" i="3"/>
  <c r="F20" i="3"/>
  <c r="F12" i="3"/>
  <c r="F21" i="3"/>
  <c r="F13" i="3"/>
  <c r="F18" i="3"/>
  <c r="F10" i="3"/>
  <c r="F19" i="3"/>
  <c r="F11" i="3"/>
  <c r="L10" i="3"/>
  <c r="L14" i="3"/>
  <c r="L18" i="3"/>
  <c r="L22" i="3"/>
  <c r="H24" i="3"/>
  <c r="F16" i="3"/>
  <c r="F8" i="3"/>
  <c r="F17" i="3"/>
  <c r="F9" i="3"/>
  <c r="L11" i="3"/>
  <c r="L15" i="3"/>
  <c r="L19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<sst xmlns="http://schemas.openxmlformats.org/spreadsheetml/2006/main" count="67" uniqueCount="59">
  <si>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</si>
  <si>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</si>
  <si>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</si>
  <si>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</si>
  <si>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</si>
  <si>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</si>
  <si>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</si>
  <si>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</si>
  <si>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</si>
  <si>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</si>
  <si>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</si>
  <si>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</si>
  <si>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</si>
  <si>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</si>
  <si>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</si>
  <si>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</si>
  <si>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</si>
  <si>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</si>
  <si>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</si>
  <si>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</si>
  <si>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</si>
  <si>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</si>
  <si>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</si>
  <si>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</si>
  <si>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</si>
  <si>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</si>
  <si>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</si>
  <si>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</si>
  <si>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</si>
  <si>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</si>
  <si>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</si>
  <si>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</si>
  <si>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</si>
  <si>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</si>
  <si>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</si>
  <si>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</si>
  <si>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</si>
  <si>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</si>
  <si>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</si>
  <si>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</si>
  <si>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</si>
  <si>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</si>
  <si>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</si>
  <si>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</si>
  <si>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</si>
  <si>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</si>
  <si>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</si>
  <si>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</si>
  <si>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</si>
  <si>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</si>
  <si>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Π</t>
  </si>
  <si>
    <t>P</t>
  </si>
  <si>
    <t>Φεβρουάριος  2022</t>
  </si>
  <si>
    <t>Μάρτιος 2021</t>
  </si>
  <si>
    <t>Μάρτιος  2022</t>
  </si>
  <si>
    <t>Μεταβολή Μάρτιος
2021-2022</t>
  </si>
  <si>
    <t>Μεταβολή Φεβρ.-Μάρτης 2022</t>
  </si>
  <si>
    <t xml:space="preserve">            Ετήσια μεταβολή και μηνιαία μεταβολή: Μάρτιος 2021-2022</t>
  </si>
  <si>
    <t xml:space="preserve">            και Φεβρ.- Μάρτιος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</si>
</sst>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164" fontId="21" fillId="3" borderId="7" xfId="0" applyNumberFormat="1" applyFont="1" applyFill="1" applyBorder="1"/>
    <xf numFmtId="9" fontId="1" fillId="3" borderId="7" xfId="0" applyNumberFormat="1" applyFont="1" applyFill="1" applyBorder="1"/>
    <xf numFmtId="0" fontId="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0" fillId="0" borderId="7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Μάρτιο του 2021 και 2022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'Πίνακας 4'!$Q$8:$Q$23</c:f>
              <c:numCache>
                <c:formatCode>General</c:formatCode>
                <c:ptCount val="16"/>
                <c:pt idx="0">
                  <c:v>222</c:v>
                </c:pt>
                <c:pt idx="1">
                  <c:v>45</c:v>
                </c:pt>
                <c:pt idx="2">
                  <c:v>2063</c:v>
                </c:pt>
                <c:pt idx="3">
                  <c:v>15</c:v>
                </c:pt>
                <c:pt idx="4">
                  <c:v>96</c:v>
                </c:pt>
                <c:pt idx="5">
                  <c:v>2381</c:v>
                </c:pt>
                <c:pt idx="6">
                  <c:v>6159</c:v>
                </c:pt>
                <c:pt idx="7">
                  <c:v>1461</c:v>
                </c:pt>
                <c:pt idx="8">
                  <c:v>7493</c:v>
                </c:pt>
                <c:pt idx="9">
                  <c:v>793</c:v>
                </c:pt>
                <c:pt idx="10">
                  <c:v>1628</c:v>
                </c:pt>
                <c:pt idx="11">
                  <c:v>313</c:v>
                </c:pt>
                <c:pt idx="12">
                  <c:v>1493</c:v>
                </c:pt>
                <c:pt idx="13">
                  <c:v>659</c:v>
                </c:pt>
                <c:pt idx="14">
                  <c:v>5635</c:v>
                </c:pt>
                <c:pt idx="15">
                  <c:v>2477</c:v>
                </c:pt>
              </c:numCache>
            </c:numRef>
          </c:val>
        </c:ser>
        <c:ser>
          <c:idx val="1"/>
          <c:order val="1"/>
          <c:tx>
            <c:strRef>
              <c:f>'Πίνακας 4'!$R$7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'Πίνακας 4'!$R$8:$R$23</c:f>
              <c:numCache>
                <c:formatCode>General</c:formatCode>
                <c:ptCount val="16"/>
                <c:pt idx="0">
                  <c:v>72</c:v>
                </c:pt>
                <c:pt idx="1">
                  <c:v>17</c:v>
                </c:pt>
                <c:pt idx="2">
                  <c:v>811</c:v>
                </c:pt>
                <c:pt idx="3">
                  <c:v>8</c:v>
                </c:pt>
                <c:pt idx="4">
                  <c:v>36</c:v>
                </c:pt>
                <c:pt idx="5">
                  <c:v>1035</c:v>
                </c:pt>
                <c:pt idx="6">
                  <c:v>2270</c:v>
                </c:pt>
                <c:pt idx="7">
                  <c:v>551</c:v>
                </c:pt>
                <c:pt idx="8">
                  <c:v>3481</c:v>
                </c:pt>
                <c:pt idx="9">
                  <c:v>317</c:v>
                </c:pt>
                <c:pt idx="10">
                  <c:v>743</c:v>
                </c:pt>
                <c:pt idx="11">
                  <c:v>123</c:v>
                </c:pt>
                <c:pt idx="12">
                  <c:v>775</c:v>
                </c:pt>
                <c:pt idx="13">
                  <c:v>251</c:v>
                </c:pt>
                <c:pt idx="14">
                  <c:v>2433</c:v>
                </c:pt>
                <c:pt idx="15">
                  <c:v>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06528"/>
        <c:axId val="143608064"/>
      </c:barChart>
      <c:catAx>
        <c:axId val="14360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14360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60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43606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οικονομική δραστηριότητα - Μάρτιος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4'!$C$8:$C$23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4'!$M$8:$M$23</c:f>
              <c:numCache>
                <c:formatCode>#,##0</c:formatCode>
                <c:ptCount val="16"/>
                <c:pt idx="0">
                  <c:v>-150</c:v>
                </c:pt>
                <c:pt idx="1">
                  <c:v>-28</c:v>
                </c:pt>
                <c:pt idx="2">
                  <c:v>-1252</c:v>
                </c:pt>
                <c:pt idx="3">
                  <c:v>-7</c:v>
                </c:pt>
                <c:pt idx="4">
                  <c:v>-60</c:v>
                </c:pt>
                <c:pt idx="5">
                  <c:v>-1346</c:v>
                </c:pt>
                <c:pt idx="6">
                  <c:v>-3889</c:v>
                </c:pt>
                <c:pt idx="7">
                  <c:v>-910</c:v>
                </c:pt>
                <c:pt idx="8">
                  <c:v>-4012</c:v>
                </c:pt>
                <c:pt idx="9">
                  <c:v>-476</c:v>
                </c:pt>
                <c:pt idx="10">
                  <c:v>-885</c:v>
                </c:pt>
                <c:pt idx="11">
                  <c:v>-190</c:v>
                </c:pt>
                <c:pt idx="12">
                  <c:v>-718</c:v>
                </c:pt>
                <c:pt idx="13">
                  <c:v>-408</c:v>
                </c:pt>
                <c:pt idx="14">
                  <c:v>-3202</c:v>
                </c:pt>
                <c:pt idx="15">
                  <c:v>-1582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29600"/>
        <c:axId val="159560064"/>
      </c:barChart>
      <c:catAx>
        <c:axId val="159529600"/>
        <c:scaling>
          <c:orientation val="minMax"/>
        </c:scaling>
        <c:delete val="1"/>
        <c:axPos val="l"/>
        <c:majorTickMark val="out"/>
        <c:minorTickMark val="none"/>
        <c:tickLblPos val="nextTo"/>
        <c:crossAx val="159560064"/>
        <c:crosses val="autoZero"/>
        <c:auto val="1"/>
        <c:lblAlgn val="ctr"/>
        <c:lblOffset val="100"/>
        <c:noMultiLvlLbl val="0"/>
      </c:catAx>
      <c:valAx>
        <c:axId val="1595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5952960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24</xdr:row>
      <xdr:rowOff>19050</xdr:rowOff>
    </xdr:from>
    <xdr:to>
      <xdr:col>13</xdr:col>
      <xdr:colOff>400050</xdr:colOff>
      <xdr:row>36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36</xdr:row>
      <xdr:rowOff>123825</xdr:rowOff>
    </xdr:from>
    <xdr:to>
      <xdr:col>13</xdr:col>
      <xdr:colOff>390525</xdr:colOff>
      <xdr:row>51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topLeftCell="A19" workbookViewId="0">
      <selection activeCell="T41" sqref="T41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7" t="s">
        <v>21</v>
      </c>
      <c r="D1" s="77"/>
      <c r="E1" s="77"/>
      <c r="F1" s="77"/>
      <c r="G1" s="77"/>
      <c r="H1" s="77"/>
      <c r="I1" s="77"/>
      <c r="J1" s="77"/>
      <c r="K1" s="77"/>
      <c r="L1" s="77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3" t="s">
        <v>57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x14ac:dyDescent="0.2">
      <c r="C3" s="38"/>
      <c r="D3" s="64" t="s">
        <v>58</v>
      </c>
      <c r="E3" s="39"/>
      <c r="F3" s="39"/>
      <c r="G3" s="39"/>
      <c r="H3" s="39"/>
      <c r="I3" s="80"/>
      <c r="J3" s="80"/>
      <c r="K3" s="80"/>
      <c r="L3" s="80"/>
      <c r="M3" s="80"/>
      <c r="N3" s="80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13.5" customHeight="1" thickBot="1" x14ac:dyDescent="0.25">
      <c r="C4" s="38"/>
      <c r="D4" s="64"/>
      <c r="E4" s="39"/>
      <c r="F4" s="39"/>
      <c r="G4" s="39"/>
      <c r="H4" s="39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2" s="3" customFormat="1" ht="55.5" customHeight="1" x14ac:dyDescent="0.2">
      <c r="C5" s="51"/>
      <c r="D5" s="52" t="s">
        <v>1</v>
      </c>
      <c r="E5" s="78" t="s">
        <v>52</v>
      </c>
      <c r="F5" s="78"/>
      <c r="G5" s="81" t="s">
        <v>56</v>
      </c>
      <c r="H5" s="78"/>
      <c r="I5" s="78" t="s">
        <v>53</v>
      </c>
      <c r="J5" s="78"/>
      <c r="K5" s="78" t="s">
        <v>54</v>
      </c>
      <c r="L5" s="78"/>
      <c r="M5" s="78" t="s">
        <v>55</v>
      </c>
      <c r="N5" s="79"/>
      <c r="O5" s="24"/>
      <c r="P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2" s="3" customFormat="1" ht="15" x14ac:dyDescent="0.25">
      <c r="C6" s="53"/>
      <c r="D6" s="41" t="s">
        <v>2</v>
      </c>
      <c r="E6" s="42" t="s">
        <v>3</v>
      </c>
      <c r="F6" s="42" t="s">
        <v>4</v>
      </c>
      <c r="G6" s="42" t="s">
        <v>3</v>
      </c>
      <c r="H6" s="42" t="s">
        <v>4</v>
      </c>
      <c r="I6" s="42" t="s">
        <v>3</v>
      </c>
      <c r="J6" s="42" t="s">
        <v>4</v>
      </c>
      <c r="K6" s="42" t="s">
        <v>3</v>
      </c>
      <c r="L6" s="42" t="s">
        <v>4</v>
      </c>
      <c r="M6" s="42" t="s">
        <v>3</v>
      </c>
      <c r="N6" s="54" t="s">
        <v>4</v>
      </c>
      <c r="O6" s="1"/>
      <c r="P6" s="1"/>
      <c r="Q6" s="76"/>
      <c r="R6" s="7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s="3" customFormat="1" x14ac:dyDescent="0.2">
      <c r="A7" s="32" t="s">
        <v>34</v>
      </c>
      <c r="B7" s="32" t="s">
        <v>35</v>
      </c>
      <c r="C7" s="53"/>
      <c r="D7" s="40"/>
      <c r="E7" s="43"/>
      <c r="F7" s="43"/>
      <c r="G7" s="44"/>
      <c r="H7" s="44"/>
      <c r="I7" s="44"/>
      <c r="J7" s="44"/>
      <c r="K7" s="44"/>
      <c r="L7" s="44"/>
      <c r="M7" s="44"/>
      <c r="N7" s="55"/>
      <c r="O7" s="25"/>
      <c r="P7" s="4"/>
      <c r="Q7" s="67">
        <v>2021</v>
      </c>
      <c r="R7" s="67">
        <v>2022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2" s="3" customFormat="1" x14ac:dyDescent="0.2">
      <c r="A8" s="33" t="s">
        <v>36</v>
      </c>
      <c r="B8" s="33" t="s">
        <v>22</v>
      </c>
      <c r="C8" s="56">
        <v>1</v>
      </c>
      <c r="D8" s="45" t="s">
        <v>5</v>
      </c>
      <c r="E8" s="37">
        <v>78</v>
      </c>
      <c r="F8" s="46">
        <f>E8/E24</f>
        <v>5.0768029159073162E-3</v>
      </c>
      <c r="G8" s="47">
        <f t="shared" ref="G8:G23" si="0">K8-E8</f>
        <v>-6</v>
      </c>
      <c r="H8" s="73">
        <f t="shared" ref="H8:H23" si="1">G8/E8</f>
        <v>-7.6923076923076927E-2</v>
      </c>
      <c r="I8" s="37">
        <v>222</v>
      </c>
      <c r="J8" s="74">
        <f>I8/I24</f>
        <v>6.7409589165882246E-3</v>
      </c>
      <c r="K8" s="37">
        <v>72</v>
      </c>
      <c r="L8" s="46">
        <f>K8/K24</f>
        <v>5.2105948762483714E-3</v>
      </c>
      <c r="M8" s="48">
        <f t="shared" ref="M8:M23" si="2">K8-I8</f>
        <v>-150</v>
      </c>
      <c r="N8" s="35">
        <f t="shared" ref="N8:N23" si="3">M8/I8</f>
        <v>-0.67567567567567566</v>
      </c>
      <c r="O8" s="26"/>
      <c r="P8" s="65"/>
      <c r="Q8" s="37">
        <f t="shared" ref="Q8:Q23" si="4">I8</f>
        <v>222</v>
      </c>
      <c r="R8" s="37">
        <f>K8</f>
        <v>72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37</v>
      </c>
      <c r="B9" s="33" t="s">
        <v>23</v>
      </c>
      <c r="C9" s="56">
        <v>2</v>
      </c>
      <c r="D9" s="45" t="s">
        <v>6</v>
      </c>
      <c r="E9" s="37">
        <v>19</v>
      </c>
      <c r="F9" s="46">
        <f>E9/E24</f>
        <v>1.2366571205415257E-3</v>
      </c>
      <c r="G9" s="47">
        <f t="shared" si="0"/>
        <v>-2</v>
      </c>
      <c r="H9" s="73">
        <f t="shared" si="1"/>
        <v>-0.10526315789473684</v>
      </c>
      <c r="I9" s="37">
        <v>45</v>
      </c>
      <c r="J9" s="74">
        <f>I9/I24</f>
        <v>1.3664105912003159E-3</v>
      </c>
      <c r="K9" s="37">
        <v>17</v>
      </c>
      <c r="L9" s="46">
        <f>K9/K24</f>
        <v>1.2302793457808655E-3</v>
      </c>
      <c r="M9" s="48">
        <f t="shared" si="2"/>
        <v>-28</v>
      </c>
      <c r="N9" s="35">
        <f t="shared" si="3"/>
        <v>-0.62222222222222223</v>
      </c>
      <c r="O9" s="26"/>
      <c r="P9" s="1"/>
      <c r="Q9" s="37">
        <f t="shared" si="4"/>
        <v>45</v>
      </c>
      <c r="R9" s="37">
        <f t="shared" ref="R9:R23" si="5">K9</f>
        <v>17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38</v>
      </c>
      <c r="B10" s="33" t="s">
        <v>24</v>
      </c>
      <c r="C10" s="56">
        <v>3</v>
      </c>
      <c r="D10" s="49" t="s">
        <v>7</v>
      </c>
      <c r="E10" s="37">
        <v>876</v>
      </c>
      <c r="F10" s="46">
        <f>E10/E24</f>
        <v>5.701640197865139E-2</v>
      </c>
      <c r="G10" s="47">
        <f t="shared" si="0"/>
        <v>-65</v>
      </c>
      <c r="H10" s="73">
        <f t="shared" si="1"/>
        <v>-7.4200913242009128E-2</v>
      </c>
      <c r="I10" s="37">
        <v>2063</v>
      </c>
      <c r="J10" s="74">
        <f>I10/I24</f>
        <v>6.2642334436583361E-2</v>
      </c>
      <c r="K10" s="37">
        <v>811</v>
      </c>
      <c r="L10" s="46">
        <f>K10/K24</f>
        <v>5.8691561731075412E-2</v>
      </c>
      <c r="M10" s="48">
        <f t="shared" si="2"/>
        <v>-1252</v>
      </c>
      <c r="N10" s="35">
        <f t="shared" si="3"/>
        <v>-0.60688317983519147</v>
      </c>
      <c r="O10" s="26"/>
      <c r="P10" s="66"/>
      <c r="Q10" s="37">
        <f t="shared" si="4"/>
        <v>2063</v>
      </c>
      <c r="R10" s="37">
        <f t="shared" si="5"/>
        <v>811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39</v>
      </c>
      <c r="B11" s="33" t="s">
        <v>25</v>
      </c>
      <c r="C11" s="56">
        <v>4</v>
      </c>
      <c r="D11" s="49" t="s">
        <v>8</v>
      </c>
      <c r="E11" s="37">
        <v>8</v>
      </c>
      <c r="F11" s="46">
        <f>E11/E24</f>
        <v>5.2069773496485295E-4</v>
      </c>
      <c r="G11" s="47">
        <f t="shared" si="0"/>
        <v>0</v>
      </c>
      <c r="H11" s="73">
        <f t="shared" si="1"/>
        <v>0</v>
      </c>
      <c r="I11" s="37">
        <v>15</v>
      </c>
      <c r="J11" s="74">
        <f>I11/I24</f>
        <v>4.5547019706677195E-4</v>
      </c>
      <c r="K11" s="37">
        <v>8</v>
      </c>
      <c r="L11" s="46">
        <f>K11/K24</f>
        <v>5.7895498624981902E-4</v>
      </c>
      <c r="M11" s="48">
        <f t="shared" si="2"/>
        <v>-7</v>
      </c>
      <c r="N11" s="35">
        <f t="shared" si="3"/>
        <v>-0.46666666666666667</v>
      </c>
      <c r="O11" s="26"/>
      <c r="P11" s="5"/>
      <c r="Q11" s="37">
        <f t="shared" si="4"/>
        <v>15</v>
      </c>
      <c r="R11" s="37">
        <f t="shared" si="5"/>
        <v>8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40</v>
      </c>
      <c r="B12" s="33" t="s">
        <v>26</v>
      </c>
      <c r="C12" s="56">
        <v>5</v>
      </c>
      <c r="D12" s="50" t="s">
        <v>9</v>
      </c>
      <c r="E12" s="37">
        <v>41</v>
      </c>
      <c r="F12" s="46">
        <f>E12/E24</f>
        <v>2.668575891694871E-3</v>
      </c>
      <c r="G12" s="47">
        <f t="shared" si="0"/>
        <v>-5</v>
      </c>
      <c r="H12" s="73">
        <f t="shared" si="1"/>
        <v>-0.12195121951219512</v>
      </c>
      <c r="I12" s="37">
        <v>96</v>
      </c>
      <c r="J12" s="74">
        <f>I12/I24</f>
        <v>2.9150092612273402E-3</v>
      </c>
      <c r="K12" s="37">
        <v>36</v>
      </c>
      <c r="L12" s="46">
        <f>K12/K24</f>
        <v>2.6052974381241857E-3</v>
      </c>
      <c r="M12" s="48">
        <f t="shared" si="2"/>
        <v>-60</v>
      </c>
      <c r="N12" s="35">
        <f t="shared" si="3"/>
        <v>-0.625</v>
      </c>
      <c r="O12" s="26"/>
      <c r="P12" s="5"/>
      <c r="Q12" s="37">
        <f t="shared" si="4"/>
        <v>96</v>
      </c>
      <c r="R12" s="37">
        <f t="shared" si="5"/>
        <v>36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41</v>
      </c>
      <c r="B13" s="33" t="s">
        <v>27</v>
      </c>
      <c r="C13" s="56">
        <v>6</v>
      </c>
      <c r="D13" s="50" t="s">
        <v>10</v>
      </c>
      <c r="E13" s="37">
        <v>1069</v>
      </c>
      <c r="F13" s="46">
        <f>E13/E24</f>
        <v>6.9578234834678468E-2</v>
      </c>
      <c r="G13" s="47">
        <f t="shared" si="0"/>
        <v>-34</v>
      </c>
      <c r="H13" s="73">
        <f t="shared" si="1"/>
        <v>-3.1805425631431246E-2</v>
      </c>
      <c r="I13" s="37">
        <v>2381</v>
      </c>
      <c r="J13" s="74">
        <f>I13/I24</f>
        <v>7.2298302614398929E-2</v>
      </c>
      <c r="K13" s="37">
        <v>1035</v>
      </c>
      <c r="L13" s="46">
        <f>K13/K24</f>
        <v>7.4902301346070344E-2</v>
      </c>
      <c r="M13" s="48">
        <f t="shared" si="2"/>
        <v>-1346</v>
      </c>
      <c r="N13" s="35">
        <f t="shared" si="3"/>
        <v>-0.56530869382612348</v>
      </c>
      <c r="O13" s="26"/>
      <c r="P13" s="5"/>
      <c r="Q13" s="37">
        <f t="shared" si="4"/>
        <v>2381</v>
      </c>
      <c r="R13" s="37">
        <f t="shared" si="5"/>
        <v>1035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42</v>
      </c>
      <c r="B14" s="33" t="s">
        <v>28</v>
      </c>
      <c r="C14" s="56">
        <v>7</v>
      </c>
      <c r="D14" s="49" t="s">
        <v>11</v>
      </c>
      <c r="E14" s="37">
        <v>2430</v>
      </c>
      <c r="F14" s="46">
        <f>E14/E24</f>
        <v>0.15816193699557407</v>
      </c>
      <c r="G14" s="47">
        <f t="shared" si="0"/>
        <v>-160</v>
      </c>
      <c r="H14" s="73">
        <f t="shared" si="1"/>
        <v>-6.584362139917696E-2</v>
      </c>
      <c r="I14" s="37">
        <v>6159</v>
      </c>
      <c r="J14" s="74">
        <f>I14/I24</f>
        <v>0.18701606291561657</v>
      </c>
      <c r="K14" s="37">
        <v>2270</v>
      </c>
      <c r="L14" s="46">
        <f>K14/K24</f>
        <v>0.16427847734838616</v>
      </c>
      <c r="M14" s="48">
        <f t="shared" si="2"/>
        <v>-3889</v>
      </c>
      <c r="N14" s="35">
        <f t="shared" si="3"/>
        <v>-0.63143367429777564</v>
      </c>
      <c r="O14" s="26"/>
      <c r="P14" s="5"/>
      <c r="Q14" s="37">
        <f t="shared" si="4"/>
        <v>6159</v>
      </c>
      <c r="R14" s="37">
        <f t="shared" si="5"/>
        <v>2270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43</v>
      </c>
      <c r="B15" s="33" t="s">
        <v>29</v>
      </c>
      <c r="C15" s="56">
        <v>8</v>
      </c>
      <c r="D15" s="49" t="s">
        <v>12</v>
      </c>
      <c r="E15" s="37">
        <v>586</v>
      </c>
      <c r="F15" s="46">
        <f>E15/E24</f>
        <v>3.8141109086175476E-2</v>
      </c>
      <c r="G15" s="47">
        <f t="shared" si="0"/>
        <v>-35</v>
      </c>
      <c r="H15" s="73">
        <f t="shared" si="1"/>
        <v>-5.9726962457337884E-2</v>
      </c>
      <c r="I15" s="37">
        <v>1461</v>
      </c>
      <c r="J15" s="74">
        <f>I15/I24</f>
        <v>4.436279719430359E-2</v>
      </c>
      <c r="K15" s="37">
        <v>551</v>
      </c>
      <c r="L15" s="46">
        <f>K15/K24</f>
        <v>3.9875524677956291E-2</v>
      </c>
      <c r="M15" s="48">
        <f t="shared" si="2"/>
        <v>-910</v>
      </c>
      <c r="N15" s="35">
        <f t="shared" si="3"/>
        <v>-0.6228610540725531</v>
      </c>
      <c r="O15" s="26"/>
      <c r="P15" s="5"/>
      <c r="Q15" s="37">
        <f t="shared" si="4"/>
        <v>1461</v>
      </c>
      <c r="R15" s="37">
        <f t="shared" si="5"/>
        <v>551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44</v>
      </c>
      <c r="B16" s="33" t="s">
        <v>30</v>
      </c>
      <c r="C16" s="56">
        <v>9</v>
      </c>
      <c r="D16" s="50" t="s">
        <v>13</v>
      </c>
      <c r="E16" s="37">
        <v>4460</v>
      </c>
      <c r="F16" s="46">
        <f>E16/E24</f>
        <v>0.29028898724290547</v>
      </c>
      <c r="G16" s="47">
        <f t="shared" si="0"/>
        <v>-979</v>
      </c>
      <c r="H16" s="73">
        <f t="shared" si="1"/>
        <v>-0.2195067264573991</v>
      </c>
      <c r="I16" s="37">
        <v>7493</v>
      </c>
      <c r="J16" s="74">
        <f>I16/I24</f>
        <v>0.22752254577475481</v>
      </c>
      <c r="K16" s="37">
        <v>3481</v>
      </c>
      <c r="L16" s="46">
        <f>K16/K24</f>
        <v>0.2519177883919525</v>
      </c>
      <c r="M16" s="48">
        <f t="shared" si="2"/>
        <v>-4012</v>
      </c>
      <c r="N16" s="35">
        <f t="shared" si="3"/>
        <v>-0.53543307086614178</v>
      </c>
      <c r="O16" s="26"/>
      <c r="P16" s="5"/>
      <c r="Q16" s="37">
        <f t="shared" si="4"/>
        <v>7493</v>
      </c>
      <c r="R16" s="37">
        <f t="shared" si="5"/>
        <v>3481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45</v>
      </c>
      <c r="B17" s="33" t="s">
        <v>31</v>
      </c>
      <c r="C17" s="56">
        <v>10</v>
      </c>
      <c r="D17" s="50" t="s">
        <v>14</v>
      </c>
      <c r="E17" s="37">
        <v>328</v>
      </c>
      <c r="F17" s="46">
        <f>E17/E24</f>
        <v>2.1348607133558968E-2</v>
      </c>
      <c r="G17" s="47">
        <f t="shared" si="0"/>
        <v>-11</v>
      </c>
      <c r="H17" s="73">
        <f t="shared" si="1"/>
        <v>-3.3536585365853661E-2</v>
      </c>
      <c r="I17" s="37">
        <v>793</v>
      </c>
      <c r="J17" s="74">
        <f>I17/I24</f>
        <v>2.4079191084930011E-2</v>
      </c>
      <c r="K17" s="37">
        <v>317</v>
      </c>
      <c r="L17" s="46">
        <f>K17/K24</f>
        <v>2.2941091330149082E-2</v>
      </c>
      <c r="M17" s="48">
        <f t="shared" si="2"/>
        <v>-476</v>
      </c>
      <c r="N17" s="35">
        <f t="shared" si="3"/>
        <v>-0.60025220680958391</v>
      </c>
      <c r="O17" s="26"/>
      <c r="P17" s="5"/>
      <c r="Q17" s="37">
        <f t="shared" si="4"/>
        <v>793</v>
      </c>
      <c r="R17" s="37">
        <f t="shared" si="5"/>
        <v>317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46</v>
      </c>
      <c r="B18" s="33" t="s">
        <v>32</v>
      </c>
      <c r="C18" s="56">
        <v>11</v>
      </c>
      <c r="D18" s="45" t="s">
        <v>15</v>
      </c>
      <c r="E18" s="37">
        <v>780</v>
      </c>
      <c r="F18" s="46">
        <f>E18/E24</f>
        <v>5.0768029159073157E-2</v>
      </c>
      <c r="G18" s="47">
        <f t="shared" si="0"/>
        <v>-37</v>
      </c>
      <c r="H18" s="73">
        <f t="shared" si="1"/>
        <v>-4.7435897435897434E-2</v>
      </c>
      <c r="I18" s="37">
        <v>1628</v>
      </c>
      <c r="J18" s="74">
        <f>I18/I24</f>
        <v>4.9433698721646983E-2</v>
      </c>
      <c r="K18" s="37">
        <v>743</v>
      </c>
      <c r="L18" s="46">
        <f>K18/K24</f>
        <v>5.3770444347951946E-2</v>
      </c>
      <c r="M18" s="48">
        <f t="shared" si="2"/>
        <v>-885</v>
      </c>
      <c r="N18" s="35">
        <f t="shared" si="3"/>
        <v>-0.54361179361179357</v>
      </c>
      <c r="O18" s="26"/>
      <c r="P18" s="5"/>
      <c r="Q18" s="37">
        <f t="shared" si="4"/>
        <v>1628</v>
      </c>
      <c r="R18" s="37">
        <f t="shared" si="5"/>
        <v>743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s="3" customFormat="1" x14ac:dyDescent="0.2">
      <c r="A19" s="33" t="s">
        <v>47</v>
      </c>
      <c r="B19" s="33" t="s">
        <v>33</v>
      </c>
      <c r="C19" s="56">
        <v>12</v>
      </c>
      <c r="D19" s="45" t="s">
        <v>16</v>
      </c>
      <c r="E19" s="37">
        <v>147</v>
      </c>
      <c r="F19" s="46">
        <f>E19/E24</f>
        <v>9.5678208799791723E-3</v>
      </c>
      <c r="G19" s="47">
        <f t="shared" si="0"/>
        <v>-24</v>
      </c>
      <c r="H19" s="73">
        <f t="shared" si="1"/>
        <v>-0.16326530612244897</v>
      </c>
      <c r="I19" s="37">
        <v>313</v>
      </c>
      <c r="J19" s="74">
        <f>I19/I24</f>
        <v>9.5041447787933084E-3</v>
      </c>
      <c r="K19" s="37">
        <v>123</v>
      </c>
      <c r="L19" s="46">
        <f>K19/K24</f>
        <v>8.9014329135909676E-3</v>
      </c>
      <c r="M19" s="48">
        <f t="shared" si="2"/>
        <v>-190</v>
      </c>
      <c r="N19" s="35">
        <f t="shared" si="3"/>
        <v>-0.60702875399361023</v>
      </c>
      <c r="O19" s="26"/>
      <c r="P19" s="5"/>
      <c r="Q19" s="37">
        <f t="shared" si="4"/>
        <v>313</v>
      </c>
      <c r="R19" s="37">
        <f t="shared" si="5"/>
        <v>123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</row>
    <row r="20" spans="1:37" x14ac:dyDescent="0.2">
      <c r="A20" s="34" t="s">
        <v>48</v>
      </c>
      <c r="B20" s="34" t="s">
        <v>49</v>
      </c>
      <c r="C20" s="56">
        <v>13</v>
      </c>
      <c r="D20" s="45" t="s">
        <v>17</v>
      </c>
      <c r="E20" s="37">
        <v>830</v>
      </c>
      <c r="F20" s="46">
        <f>E20/E24</f>
        <v>5.402239000260349E-2</v>
      </c>
      <c r="G20" s="47">
        <f t="shared" si="0"/>
        <v>-55</v>
      </c>
      <c r="H20" s="73">
        <f t="shared" si="1"/>
        <v>-6.6265060240963861E-2</v>
      </c>
      <c r="I20" s="37">
        <v>1493</v>
      </c>
      <c r="J20" s="74">
        <f>I20/I24</f>
        <v>4.5334466948046034E-2</v>
      </c>
      <c r="K20" s="37">
        <v>775</v>
      </c>
      <c r="L20" s="46">
        <f>K20/K24</f>
        <v>5.6086264292951223E-2</v>
      </c>
      <c r="M20" s="48">
        <f t="shared" si="2"/>
        <v>-718</v>
      </c>
      <c r="N20" s="35">
        <f t="shared" si="3"/>
        <v>-0.48091091761553917</v>
      </c>
      <c r="O20" s="26"/>
      <c r="P20" s="5"/>
      <c r="Q20" s="37">
        <f t="shared" si="4"/>
        <v>1493</v>
      </c>
      <c r="R20" s="37">
        <f t="shared" si="5"/>
        <v>775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  <c r="AJ20" s="36"/>
      <c r="AK20" s="36"/>
    </row>
    <row r="21" spans="1:37" x14ac:dyDescent="0.2">
      <c r="A21" s="34" t="s">
        <v>51</v>
      </c>
      <c r="B21" s="34" t="s">
        <v>50</v>
      </c>
      <c r="C21" s="56">
        <v>14</v>
      </c>
      <c r="D21" s="45" t="s">
        <v>18</v>
      </c>
      <c r="E21" s="37">
        <v>259</v>
      </c>
      <c r="F21" s="46">
        <f>E21/E24</f>
        <v>1.6857589169487111E-2</v>
      </c>
      <c r="G21" s="47">
        <f t="shared" si="0"/>
        <v>-8</v>
      </c>
      <c r="H21" s="73">
        <f t="shared" si="1"/>
        <v>-3.0888030888030889E-2</v>
      </c>
      <c r="I21" s="37">
        <v>659</v>
      </c>
      <c r="J21" s="74">
        <f>I21/I24</f>
        <v>2.0010323991133512E-2</v>
      </c>
      <c r="K21" s="37">
        <v>251</v>
      </c>
      <c r="L21" s="46">
        <f>K21/K24</f>
        <v>1.8164712693588072E-2</v>
      </c>
      <c r="M21" s="48">
        <f t="shared" si="2"/>
        <v>-408</v>
      </c>
      <c r="N21" s="35">
        <f t="shared" si="3"/>
        <v>-0.61911987860394535</v>
      </c>
      <c r="O21" s="26"/>
      <c r="P21" s="5"/>
      <c r="Q21" s="37">
        <f t="shared" si="4"/>
        <v>659</v>
      </c>
      <c r="R21" s="37">
        <f t="shared" si="5"/>
        <v>251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</row>
    <row r="22" spans="1:37" x14ac:dyDescent="0.2">
      <c r="C22" s="56">
        <v>15</v>
      </c>
      <c r="D22" s="45" t="s">
        <v>19</v>
      </c>
      <c r="E22" s="37">
        <v>2558</v>
      </c>
      <c r="F22" s="46">
        <f>E22/E24</f>
        <v>0.16649310075501172</v>
      </c>
      <c r="G22" s="47">
        <f t="shared" si="0"/>
        <v>-125</v>
      </c>
      <c r="H22" s="73">
        <f t="shared" si="1"/>
        <v>-4.8866301798279908E-2</v>
      </c>
      <c r="I22" s="37">
        <v>5635</v>
      </c>
      <c r="J22" s="74">
        <f>I22/I24</f>
        <v>0.171104970698084</v>
      </c>
      <c r="K22" s="37">
        <v>2433</v>
      </c>
      <c r="L22" s="46">
        <f>K22/K24</f>
        <v>0.17607468519322622</v>
      </c>
      <c r="M22" s="48">
        <f t="shared" si="2"/>
        <v>-3202</v>
      </c>
      <c r="N22" s="35">
        <f t="shared" si="3"/>
        <v>-0.56823425022182783</v>
      </c>
      <c r="O22" s="26"/>
      <c r="P22" s="5"/>
      <c r="Q22" s="37">
        <f t="shared" si="4"/>
        <v>5635</v>
      </c>
      <c r="R22" s="37">
        <f t="shared" si="5"/>
        <v>2433</v>
      </c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5"/>
      <c r="AH22" s="1"/>
    </row>
    <row r="23" spans="1:37" x14ac:dyDescent="0.2">
      <c r="C23" s="56">
        <v>16</v>
      </c>
      <c r="D23" s="49" t="s">
        <v>20</v>
      </c>
      <c r="E23" s="37">
        <v>895</v>
      </c>
      <c r="F23" s="46">
        <f>E23/E24</f>
        <v>5.8253059099192921E-2</v>
      </c>
      <c r="G23" s="47">
        <f t="shared" si="0"/>
        <v>0</v>
      </c>
      <c r="H23" s="73">
        <f t="shared" si="1"/>
        <v>0</v>
      </c>
      <c r="I23" s="37">
        <v>2477</v>
      </c>
      <c r="J23" s="74">
        <f>I23/I24</f>
        <v>7.5213311875626271E-2</v>
      </c>
      <c r="K23" s="82">
        <v>895</v>
      </c>
      <c r="L23" s="46">
        <f>K23/K24</f>
        <v>6.4770589086698513E-2</v>
      </c>
      <c r="M23" s="48">
        <f t="shared" si="2"/>
        <v>-1582</v>
      </c>
      <c r="N23" s="35">
        <f t="shared" si="3"/>
        <v>-0.63867581752119496</v>
      </c>
      <c r="O23" s="26"/>
      <c r="P23" s="5"/>
      <c r="Q23" s="37">
        <f t="shared" si="4"/>
        <v>2477</v>
      </c>
      <c r="R23" s="37">
        <f t="shared" si="5"/>
        <v>895</v>
      </c>
      <c r="S23" s="26"/>
      <c r="T23" s="26"/>
      <c r="U23" s="26"/>
      <c r="V23" s="26"/>
      <c r="W23" s="70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7" ht="13.5" thickBot="1" x14ac:dyDescent="0.25">
      <c r="C24" s="57"/>
      <c r="D24" s="58" t="s">
        <v>0</v>
      </c>
      <c r="E24" s="59">
        <f>SUM(E8:E23)</f>
        <v>15364</v>
      </c>
      <c r="F24" s="60">
        <f>E24/E24</f>
        <v>1</v>
      </c>
      <c r="G24" s="71">
        <f t="shared" ref="G24" si="6">K24-E24</f>
        <v>-1546</v>
      </c>
      <c r="H24" s="61">
        <f t="shared" ref="H24" si="7">G24/E24</f>
        <v>-0.10062483728195783</v>
      </c>
      <c r="I24" s="62">
        <f>SUM(I8:I23)</f>
        <v>32933</v>
      </c>
      <c r="J24" s="60">
        <f>I24/I24</f>
        <v>1</v>
      </c>
      <c r="K24" s="59">
        <f>SUM(K8:K23)</f>
        <v>13818</v>
      </c>
      <c r="L24" s="60">
        <f>K24/K24</f>
        <v>1</v>
      </c>
      <c r="M24" s="62">
        <f t="shared" ref="M24" si="8">K24-I24</f>
        <v>-19115</v>
      </c>
      <c r="N24" s="72">
        <f t="shared" ref="N24" si="9">M24/I24</f>
        <v>-0.58042085446208969</v>
      </c>
      <c r="O24" s="27"/>
      <c r="P24" s="5"/>
      <c r="Q24" s="68">
        <f>SUM(Q8:Q23)</f>
        <v>32933</v>
      </c>
      <c r="R24" s="69">
        <f>SUM(R8:R23)</f>
        <v>13818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/>
      <c r="AF24" s="26"/>
      <c r="AG24" s="26"/>
      <c r="AH24" s="26"/>
      <c r="AI24" s="26"/>
      <c r="AJ24" s="26"/>
    </row>
    <row r="25" spans="1:37" s="18" customFormat="1" x14ac:dyDescent="0.2">
      <c r="C25" s="8"/>
      <c r="D25" s="9"/>
      <c r="E25" s="10"/>
      <c r="F25" s="11"/>
      <c r="G25" s="12"/>
      <c r="H25" s="13"/>
      <c r="I25" s="14"/>
      <c r="J25" s="15"/>
      <c r="K25" s="14"/>
      <c r="L25" s="16"/>
      <c r="M25" s="14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E30" s="26"/>
      <c r="AF30" s="26"/>
      <c r="AG30" s="26"/>
      <c r="AH30" s="26"/>
      <c r="AI30" s="26"/>
      <c r="AJ30" s="26"/>
    </row>
    <row r="31" spans="1:37" x14ac:dyDescent="0.2">
      <c r="AH31" s="1"/>
    </row>
    <row r="32" spans="1:37" x14ac:dyDescent="0.2">
      <c r="AH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36" spans="35:35" x14ac:dyDescent="0.2">
      <c r="AI36" s="2"/>
    </row>
    <row r="57" spans="5:14" x14ac:dyDescent="0.2">
      <c r="M57" s="28"/>
    </row>
    <row r="60" spans="5:14" x14ac:dyDescent="0.2">
      <c r="F60" s="29"/>
      <c r="H60" s="30"/>
      <c r="J60" s="29"/>
      <c r="L60" s="29"/>
      <c r="N60" s="30"/>
    </row>
    <row r="61" spans="5:14" x14ac:dyDescent="0.2">
      <c r="F61" s="29"/>
      <c r="H61" s="30"/>
      <c r="J61" s="29"/>
      <c r="L61" s="29"/>
      <c r="N61" s="30"/>
    </row>
    <row r="62" spans="5:14" x14ac:dyDescent="0.2">
      <c r="E62" s="31"/>
      <c r="F62" s="29"/>
      <c r="H62" s="30"/>
      <c r="J62" s="29"/>
      <c r="L62" s="29"/>
      <c r="M62" s="31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F64" s="29"/>
      <c r="H64" s="30"/>
      <c r="J64" s="29"/>
      <c r="L64" s="29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M66" s="31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E68" s="31"/>
      <c r="F68" s="29"/>
      <c r="H68" s="30"/>
      <c r="J68" s="29"/>
      <c r="L68" s="29"/>
      <c r="N68" s="30"/>
    </row>
    <row r="69" spans="5:14" x14ac:dyDescent="0.2">
      <c r="F69" s="29"/>
      <c r="H69" s="30"/>
      <c r="J69" s="29"/>
      <c r="L69" s="29"/>
      <c r="N69" s="30"/>
    </row>
    <row r="70" spans="5:14" x14ac:dyDescent="0.2">
      <c r="E70" s="31"/>
      <c r="F70" s="29"/>
      <c r="H70" s="30"/>
      <c r="J70" s="29"/>
      <c r="L70" s="29"/>
      <c r="M70" s="31"/>
      <c r="N70" s="30"/>
    </row>
    <row r="71" spans="5:14" x14ac:dyDescent="0.2">
      <c r="F71" s="29"/>
      <c r="H71" s="30"/>
      <c r="J71" s="29"/>
      <c r="L71" s="29"/>
      <c r="N71" s="30"/>
    </row>
    <row r="72" spans="5:14" x14ac:dyDescent="0.2">
      <c r="E72" s="31"/>
      <c r="F72" s="29"/>
      <c r="H72" s="30"/>
      <c r="J72" s="29"/>
      <c r="L72" s="29"/>
      <c r="N72" s="30"/>
    </row>
    <row r="73" spans="5:14" x14ac:dyDescent="0.2">
      <c r="E73" s="31"/>
      <c r="F73" s="29"/>
      <c r="G73" s="31"/>
      <c r="H73" s="30"/>
      <c r="J73" s="29"/>
      <c r="L73" s="29"/>
      <c r="M73" s="31"/>
      <c r="N73" s="30"/>
    </row>
    <row r="74" spans="5:14" x14ac:dyDescent="0.2"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H75" s="30"/>
      <c r="J75" s="29"/>
      <c r="L75" s="29"/>
      <c r="M75" s="31"/>
      <c r="N75" s="30"/>
    </row>
    <row r="76" spans="5:14" x14ac:dyDescent="0.2">
      <c r="E76" s="31"/>
      <c r="F76" s="29"/>
      <c r="G76" s="31"/>
      <c r="H76" s="30"/>
      <c r="I76" s="31"/>
      <c r="J76" s="29"/>
      <c r="K76" s="31"/>
      <c r="L76" s="29"/>
      <c r="M76" s="31"/>
      <c r="N76" s="30"/>
    </row>
  </sheetData>
  <mergeCells count="8">
    <mergeCell ref="Q6:R6"/>
    <mergeCell ref="C1:L1"/>
    <mergeCell ref="M5:N5"/>
    <mergeCell ref="I3:N3"/>
    <mergeCell ref="K5:L5"/>
    <mergeCell ref="I5:J5"/>
    <mergeCell ref="G5:H5"/>
    <mergeCell ref="E5:F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2022-04-04T07:17:03Z</cp:lastPrinted>
  <dcterms:created xsi:type="dcterms:W3CDTF">2003-06-02T05:51:50Z</dcterms:created>
  <dcterms:modified xsi:type="dcterms:W3CDTF">2022-04-04T07:17:05Z</dcterms:modified>
</cp:coreProperties>
</file>