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<sst xmlns="http://schemas.openxmlformats.org/spreadsheetml/2006/main" count="67" uniqueCount="59">
  <si>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</si>
  <si>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</si>
  <si>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</si>
  <si>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</si>
  <si>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</si>
  <si>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</si>
  <si>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</si>
  <si>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</si>
  <si>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</si>
  <si>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</si>
  <si>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</si>
  <si>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</si>
  <si>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</si>
  <si>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</si>
  <si>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</si>
  <si>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</si>
  <si>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</si>
  <si>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</si>
  <si>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</si>
  <si>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</si>
  <si>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</si>
  <si>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</si>
  <si>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</si>
  <si>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</si>
  <si>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</si>
  <si>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</si>
  <si>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</si>
  <si>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</si>
  <si>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</si>
  <si>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</si>
  <si>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</si>
  <si>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</si>
  <si>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</si>
  <si>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</si>
  <si>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</si>
  <si>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</si>
  <si>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</si>
  <si>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</si>
  <si>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</si>
  <si>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</si>
  <si>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</si>
  <si>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</si>
  <si>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</si>
  <si>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</si>
  <si>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</si>
  <si>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</si>
  <si>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</si>
  <si>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</si>
  <si>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</si>
  <si>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</si>
  <si>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</si>
  <si>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P</t>
  </si>
  <si>
    <t>Φεβρουάριος  2022</t>
  </si>
  <si>
    <t>Μάρτιος 2021</t>
  </si>
  <si>
    <t>Μάρτιος  2022</t>
  </si>
  <si>
    <t>Μεταβολή Μάρτιος
2021-2022</t>
  </si>
  <si>
    <t>Μεταβολή Φεβρ.-Μάρτης 2022</t>
  </si>
  <si>
    <t xml:space="preserve">            Ετήσια μεταβολή και μηνιαία μεταβολή: Μάρτιος 2021-2022</t>
  </si>
  <si>
    <t xml:space="preserve">            και Φεβρ.- Μάρτιος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</si>
</sst>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Μάρτιο του 2021 και 2022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222</c:v>
                </c:pt>
                <c:pt idx="1">
                  <c:v>45</c:v>
                </c:pt>
                <c:pt idx="2">
                  <c:v>2063</c:v>
                </c:pt>
                <c:pt idx="3">
                  <c:v>15</c:v>
                </c:pt>
                <c:pt idx="4">
                  <c:v>96</c:v>
                </c:pt>
                <c:pt idx="5">
                  <c:v>2381</c:v>
                </c:pt>
                <c:pt idx="6">
                  <c:v>6159</c:v>
                </c:pt>
                <c:pt idx="7">
                  <c:v>1461</c:v>
                </c:pt>
                <c:pt idx="8">
                  <c:v>7493</c:v>
                </c:pt>
                <c:pt idx="9">
                  <c:v>793</c:v>
                </c:pt>
                <c:pt idx="10">
                  <c:v>1628</c:v>
                </c:pt>
                <c:pt idx="11">
                  <c:v>313</c:v>
                </c:pt>
                <c:pt idx="12">
                  <c:v>1493</c:v>
                </c:pt>
                <c:pt idx="13">
                  <c:v>659</c:v>
                </c:pt>
                <c:pt idx="14">
                  <c:v>5635</c:v>
                </c:pt>
                <c:pt idx="15">
                  <c:v>2477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72</c:v>
                </c:pt>
                <c:pt idx="1">
                  <c:v>17</c:v>
                </c:pt>
                <c:pt idx="2">
                  <c:v>811</c:v>
                </c:pt>
                <c:pt idx="3">
                  <c:v>8</c:v>
                </c:pt>
                <c:pt idx="4">
                  <c:v>36</c:v>
                </c:pt>
                <c:pt idx="5">
                  <c:v>1035</c:v>
                </c:pt>
                <c:pt idx="6">
                  <c:v>2270</c:v>
                </c:pt>
                <c:pt idx="7">
                  <c:v>551</c:v>
                </c:pt>
                <c:pt idx="8">
                  <c:v>3481</c:v>
                </c:pt>
                <c:pt idx="9">
                  <c:v>317</c:v>
                </c:pt>
                <c:pt idx="10">
                  <c:v>743</c:v>
                </c:pt>
                <c:pt idx="11">
                  <c:v>123</c:v>
                </c:pt>
                <c:pt idx="12">
                  <c:v>775</c:v>
                </c:pt>
                <c:pt idx="13">
                  <c:v>251</c:v>
                </c:pt>
                <c:pt idx="14">
                  <c:v>2433</c:v>
                </c:pt>
                <c:pt idx="15">
                  <c:v>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06528"/>
        <c:axId val="143608064"/>
      </c:barChart>
      <c:catAx>
        <c:axId val="1436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436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0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43606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Μάρτιος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-150</c:v>
                </c:pt>
                <c:pt idx="1">
                  <c:v>-28</c:v>
                </c:pt>
                <c:pt idx="2">
                  <c:v>-1252</c:v>
                </c:pt>
                <c:pt idx="3">
                  <c:v>-7</c:v>
                </c:pt>
                <c:pt idx="4">
                  <c:v>-60</c:v>
                </c:pt>
                <c:pt idx="5">
                  <c:v>-1346</c:v>
                </c:pt>
                <c:pt idx="6">
                  <c:v>-3889</c:v>
                </c:pt>
                <c:pt idx="7">
                  <c:v>-910</c:v>
                </c:pt>
                <c:pt idx="8">
                  <c:v>-4012</c:v>
                </c:pt>
                <c:pt idx="9">
                  <c:v>-476</c:v>
                </c:pt>
                <c:pt idx="10">
                  <c:v>-885</c:v>
                </c:pt>
                <c:pt idx="11">
                  <c:v>-190</c:v>
                </c:pt>
                <c:pt idx="12">
                  <c:v>-718</c:v>
                </c:pt>
                <c:pt idx="13">
                  <c:v>-408</c:v>
                </c:pt>
                <c:pt idx="14">
                  <c:v>-3202</c:v>
                </c:pt>
                <c:pt idx="15">
                  <c:v>-1582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29600"/>
        <c:axId val="159560064"/>
      </c:barChart>
      <c:catAx>
        <c:axId val="159529600"/>
        <c:scaling>
          <c:orientation val="minMax"/>
        </c:scaling>
        <c:delete val="1"/>
        <c:axPos val="l"/>
        <c:majorTickMark val="out"/>
        <c:minorTickMark val="none"/>
        <c:tickLblPos val="nextTo"/>
        <c:crossAx val="159560064"/>
        <c:crosses val="autoZero"/>
        <c:auto val="1"/>
        <c:lblAlgn val="ctr"/>
        <c:lblOffset val="100"/>
        <c:noMultiLvlLbl val="0"/>
      </c:catAx>
      <c:valAx>
        <c:axId val="159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952960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topLeftCell="A19" workbookViewId="0">
      <selection activeCell="T41" sqref="T41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7" t="s">
        <v>21</v>
      </c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57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58</v>
      </c>
      <c r="E3" s="39"/>
      <c r="F3" s="39"/>
      <c r="G3" s="39"/>
      <c r="H3" s="39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78" t="s">
        <v>52</v>
      </c>
      <c r="F5" s="78"/>
      <c r="G5" s="81" t="s">
        <v>56</v>
      </c>
      <c r="H5" s="78"/>
      <c r="I5" s="78" t="s">
        <v>53</v>
      </c>
      <c r="J5" s="78"/>
      <c r="K5" s="78" t="s">
        <v>54</v>
      </c>
      <c r="L5" s="78"/>
      <c r="M5" s="78" t="s">
        <v>55</v>
      </c>
      <c r="N5" s="79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6"/>
      <c r="R6" s="7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2021</v>
      </c>
      <c r="R7" s="67">
        <v>2022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78</v>
      </c>
      <c r="F8" s="46">
        <f>E8/E24</f>
        <v>5.0768029159073162E-3</v>
      </c>
      <c r="G8" s="47">
        <f t="shared" ref="G8:G23" si="0">K8-E8</f>
        <v>-6</v>
      </c>
      <c r="H8" s="73">
        <f t="shared" ref="H8:H23" si="1">G8/E8</f>
        <v>-7.6923076923076927E-2</v>
      </c>
      <c r="I8" s="37">
        <v>222</v>
      </c>
      <c r="J8" s="74">
        <f>I8/I24</f>
        <v>6.7409589165882246E-3</v>
      </c>
      <c r="K8" s="37">
        <v>72</v>
      </c>
      <c r="L8" s="46">
        <f>K8/K24</f>
        <v>5.2105948762483714E-3</v>
      </c>
      <c r="M8" s="48">
        <f t="shared" ref="M8:M23" si="2">K8-I8</f>
        <v>-150</v>
      </c>
      <c r="N8" s="35">
        <f t="shared" ref="N8:N23" si="3">M8/I8</f>
        <v>-0.67567567567567566</v>
      </c>
      <c r="O8" s="26"/>
      <c r="P8" s="65"/>
      <c r="Q8" s="37">
        <f t="shared" ref="Q8:Q23" si="4">I8</f>
        <v>222</v>
      </c>
      <c r="R8" s="37">
        <f>K8</f>
        <v>72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19</v>
      </c>
      <c r="F9" s="46">
        <f>E9/E24</f>
        <v>1.2366571205415257E-3</v>
      </c>
      <c r="G9" s="47">
        <f t="shared" si="0"/>
        <v>-2</v>
      </c>
      <c r="H9" s="73">
        <f t="shared" si="1"/>
        <v>-0.10526315789473684</v>
      </c>
      <c r="I9" s="37">
        <v>45</v>
      </c>
      <c r="J9" s="74">
        <f>I9/I24</f>
        <v>1.3664105912003159E-3</v>
      </c>
      <c r="K9" s="37">
        <v>17</v>
      </c>
      <c r="L9" s="46">
        <f>K9/K24</f>
        <v>1.2302793457808655E-3</v>
      </c>
      <c r="M9" s="48">
        <f t="shared" si="2"/>
        <v>-28</v>
      </c>
      <c r="N9" s="35">
        <f t="shared" si="3"/>
        <v>-0.62222222222222223</v>
      </c>
      <c r="O9" s="26"/>
      <c r="P9" s="1"/>
      <c r="Q9" s="37">
        <f t="shared" si="4"/>
        <v>45</v>
      </c>
      <c r="R9" s="37">
        <f t="shared" ref="R9:R23" si="5">K9</f>
        <v>17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876</v>
      </c>
      <c r="F10" s="46">
        <f>E10/E24</f>
        <v>5.701640197865139E-2</v>
      </c>
      <c r="G10" s="47">
        <f t="shared" si="0"/>
        <v>-65</v>
      </c>
      <c r="H10" s="73">
        <f t="shared" si="1"/>
        <v>-7.4200913242009128E-2</v>
      </c>
      <c r="I10" s="37">
        <v>2063</v>
      </c>
      <c r="J10" s="74">
        <f>I10/I24</f>
        <v>6.2642334436583361E-2</v>
      </c>
      <c r="K10" s="37">
        <v>811</v>
      </c>
      <c r="L10" s="46">
        <f>K10/K24</f>
        <v>5.8691561731075412E-2</v>
      </c>
      <c r="M10" s="48">
        <f t="shared" si="2"/>
        <v>-1252</v>
      </c>
      <c r="N10" s="35">
        <f t="shared" si="3"/>
        <v>-0.60688317983519147</v>
      </c>
      <c r="O10" s="26"/>
      <c r="P10" s="66"/>
      <c r="Q10" s="37">
        <f t="shared" si="4"/>
        <v>2063</v>
      </c>
      <c r="R10" s="37">
        <f t="shared" si="5"/>
        <v>811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8</v>
      </c>
      <c r="F11" s="46">
        <f>E11/E24</f>
        <v>5.2069773496485295E-4</v>
      </c>
      <c r="G11" s="47">
        <f t="shared" si="0"/>
        <v>0</v>
      </c>
      <c r="H11" s="73">
        <f t="shared" si="1"/>
        <v>0</v>
      </c>
      <c r="I11" s="37">
        <v>15</v>
      </c>
      <c r="J11" s="74">
        <f>I11/I24</f>
        <v>4.5547019706677195E-4</v>
      </c>
      <c r="K11" s="37">
        <v>8</v>
      </c>
      <c r="L11" s="46">
        <f>K11/K24</f>
        <v>5.7895498624981902E-4</v>
      </c>
      <c r="M11" s="48">
        <f t="shared" si="2"/>
        <v>-7</v>
      </c>
      <c r="N11" s="35">
        <f t="shared" si="3"/>
        <v>-0.46666666666666667</v>
      </c>
      <c r="O11" s="26"/>
      <c r="P11" s="5"/>
      <c r="Q11" s="37">
        <f t="shared" si="4"/>
        <v>15</v>
      </c>
      <c r="R11" s="37">
        <f t="shared" si="5"/>
        <v>8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41</v>
      </c>
      <c r="F12" s="46">
        <f>E12/E24</f>
        <v>2.668575891694871E-3</v>
      </c>
      <c r="G12" s="47">
        <f t="shared" si="0"/>
        <v>-5</v>
      </c>
      <c r="H12" s="73">
        <f t="shared" si="1"/>
        <v>-0.12195121951219512</v>
      </c>
      <c r="I12" s="37">
        <v>96</v>
      </c>
      <c r="J12" s="74">
        <f>I12/I24</f>
        <v>2.9150092612273402E-3</v>
      </c>
      <c r="K12" s="37">
        <v>36</v>
      </c>
      <c r="L12" s="46">
        <f>K12/K24</f>
        <v>2.6052974381241857E-3</v>
      </c>
      <c r="M12" s="48">
        <f t="shared" si="2"/>
        <v>-60</v>
      </c>
      <c r="N12" s="35">
        <f t="shared" si="3"/>
        <v>-0.625</v>
      </c>
      <c r="O12" s="26"/>
      <c r="P12" s="5"/>
      <c r="Q12" s="37">
        <f t="shared" si="4"/>
        <v>96</v>
      </c>
      <c r="R12" s="37">
        <f t="shared" si="5"/>
        <v>36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1069</v>
      </c>
      <c r="F13" s="46">
        <f>E13/E24</f>
        <v>6.9578234834678468E-2</v>
      </c>
      <c r="G13" s="47">
        <f t="shared" si="0"/>
        <v>-34</v>
      </c>
      <c r="H13" s="73">
        <f t="shared" si="1"/>
        <v>-3.1805425631431246E-2</v>
      </c>
      <c r="I13" s="37">
        <v>2381</v>
      </c>
      <c r="J13" s="74">
        <f>I13/I24</f>
        <v>7.2298302614398929E-2</v>
      </c>
      <c r="K13" s="37">
        <v>1035</v>
      </c>
      <c r="L13" s="46">
        <f>K13/K24</f>
        <v>7.4902301346070344E-2</v>
      </c>
      <c r="M13" s="48">
        <f t="shared" si="2"/>
        <v>-1346</v>
      </c>
      <c r="N13" s="35">
        <f t="shared" si="3"/>
        <v>-0.56530869382612348</v>
      </c>
      <c r="O13" s="26"/>
      <c r="P13" s="5"/>
      <c r="Q13" s="37">
        <f t="shared" si="4"/>
        <v>2381</v>
      </c>
      <c r="R13" s="37">
        <f t="shared" si="5"/>
        <v>1035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2430</v>
      </c>
      <c r="F14" s="46">
        <f>E14/E24</f>
        <v>0.15816193699557407</v>
      </c>
      <c r="G14" s="47">
        <f t="shared" si="0"/>
        <v>-160</v>
      </c>
      <c r="H14" s="73">
        <f t="shared" si="1"/>
        <v>-6.584362139917696E-2</v>
      </c>
      <c r="I14" s="37">
        <v>6159</v>
      </c>
      <c r="J14" s="74">
        <f>I14/I24</f>
        <v>0.18701606291561657</v>
      </c>
      <c r="K14" s="37">
        <v>2270</v>
      </c>
      <c r="L14" s="46">
        <f>K14/K24</f>
        <v>0.16427847734838616</v>
      </c>
      <c r="M14" s="48">
        <f t="shared" si="2"/>
        <v>-3889</v>
      </c>
      <c r="N14" s="35">
        <f t="shared" si="3"/>
        <v>-0.63143367429777564</v>
      </c>
      <c r="O14" s="26"/>
      <c r="P14" s="5"/>
      <c r="Q14" s="37">
        <f t="shared" si="4"/>
        <v>6159</v>
      </c>
      <c r="R14" s="37">
        <f t="shared" si="5"/>
        <v>2270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586</v>
      </c>
      <c r="F15" s="46">
        <f>E15/E24</f>
        <v>3.8141109086175476E-2</v>
      </c>
      <c r="G15" s="47">
        <f t="shared" si="0"/>
        <v>-35</v>
      </c>
      <c r="H15" s="73">
        <f t="shared" si="1"/>
        <v>-5.9726962457337884E-2</v>
      </c>
      <c r="I15" s="37">
        <v>1461</v>
      </c>
      <c r="J15" s="74">
        <f>I15/I24</f>
        <v>4.436279719430359E-2</v>
      </c>
      <c r="K15" s="37">
        <v>551</v>
      </c>
      <c r="L15" s="46">
        <f>K15/K24</f>
        <v>3.9875524677956291E-2</v>
      </c>
      <c r="M15" s="48">
        <f t="shared" si="2"/>
        <v>-910</v>
      </c>
      <c r="N15" s="35">
        <f t="shared" si="3"/>
        <v>-0.6228610540725531</v>
      </c>
      <c r="O15" s="26"/>
      <c r="P15" s="5"/>
      <c r="Q15" s="37">
        <f t="shared" si="4"/>
        <v>1461</v>
      </c>
      <c r="R15" s="37">
        <f t="shared" si="5"/>
        <v>551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4460</v>
      </c>
      <c r="F16" s="46">
        <f>E16/E24</f>
        <v>0.29028898724290547</v>
      </c>
      <c r="G16" s="47">
        <f t="shared" si="0"/>
        <v>-979</v>
      </c>
      <c r="H16" s="73">
        <f t="shared" si="1"/>
        <v>-0.2195067264573991</v>
      </c>
      <c r="I16" s="37">
        <v>7493</v>
      </c>
      <c r="J16" s="74">
        <f>I16/I24</f>
        <v>0.22752254577475481</v>
      </c>
      <c r="K16" s="37">
        <v>3481</v>
      </c>
      <c r="L16" s="46">
        <f>K16/K24</f>
        <v>0.2519177883919525</v>
      </c>
      <c r="M16" s="48">
        <f t="shared" si="2"/>
        <v>-4012</v>
      </c>
      <c r="N16" s="35">
        <f t="shared" si="3"/>
        <v>-0.53543307086614178</v>
      </c>
      <c r="O16" s="26"/>
      <c r="P16" s="5"/>
      <c r="Q16" s="37">
        <f t="shared" si="4"/>
        <v>7493</v>
      </c>
      <c r="R16" s="37">
        <f t="shared" si="5"/>
        <v>3481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328</v>
      </c>
      <c r="F17" s="46">
        <f>E17/E24</f>
        <v>2.1348607133558968E-2</v>
      </c>
      <c r="G17" s="47">
        <f t="shared" si="0"/>
        <v>-11</v>
      </c>
      <c r="H17" s="73">
        <f t="shared" si="1"/>
        <v>-3.3536585365853661E-2</v>
      </c>
      <c r="I17" s="37">
        <v>793</v>
      </c>
      <c r="J17" s="74">
        <f>I17/I24</f>
        <v>2.4079191084930011E-2</v>
      </c>
      <c r="K17" s="37">
        <v>317</v>
      </c>
      <c r="L17" s="46">
        <f>K17/K24</f>
        <v>2.2941091330149082E-2</v>
      </c>
      <c r="M17" s="48">
        <f t="shared" si="2"/>
        <v>-476</v>
      </c>
      <c r="N17" s="35">
        <f t="shared" si="3"/>
        <v>-0.60025220680958391</v>
      </c>
      <c r="O17" s="26"/>
      <c r="P17" s="5"/>
      <c r="Q17" s="37">
        <f t="shared" si="4"/>
        <v>793</v>
      </c>
      <c r="R17" s="37">
        <f t="shared" si="5"/>
        <v>317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780</v>
      </c>
      <c r="F18" s="46">
        <f>E18/E24</f>
        <v>5.0768029159073157E-2</v>
      </c>
      <c r="G18" s="47">
        <f t="shared" si="0"/>
        <v>-37</v>
      </c>
      <c r="H18" s="73">
        <f t="shared" si="1"/>
        <v>-4.7435897435897434E-2</v>
      </c>
      <c r="I18" s="37">
        <v>1628</v>
      </c>
      <c r="J18" s="74">
        <f>I18/I24</f>
        <v>4.9433698721646983E-2</v>
      </c>
      <c r="K18" s="37">
        <v>743</v>
      </c>
      <c r="L18" s="46">
        <f>K18/K24</f>
        <v>5.3770444347951946E-2</v>
      </c>
      <c r="M18" s="48">
        <f t="shared" si="2"/>
        <v>-885</v>
      </c>
      <c r="N18" s="35">
        <f t="shared" si="3"/>
        <v>-0.54361179361179357</v>
      </c>
      <c r="O18" s="26"/>
      <c r="P18" s="5"/>
      <c r="Q18" s="37">
        <f t="shared" si="4"/>
        <v>1628</v>
      </c>
      <c r="R18" s="37">
        <f t="shared" si="5"/>
        <v>743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147</v>
      </c>
      <c r="F19" s="46">
        <f>E19/E24</f>
        <v>9.5678208799791723E-3</v>
      </c>
      <c r="G19" s="47">
        <f t="shared" si="0"/>
        <v>-24</v>
      </c>
      <c r="H19" s="73">
        <f t="shared" si="1"/>
        <v>-0.16326530612244897</v>
      </c>
      <c r="I19" s="37">
        <v>313</v>
      </c>
      <c r="J19" s="74">
        <f>I19/I24</f>
        <v>9.5041447787933084E-3</v>
      </c>
      <c r="K19" s="37">
        <v>123</v>
      </c>
      <c r="L19" s="46">
        <f>K19/K24</f>
        <v>8.9014329135909676E-3</v>
      </c>
      <c r="M19" s="48">
        <f t="shared" si="2"/>
        <v>-190</v>
      </c>
      <c r="N19" s="35">
        <f t="shared" si="3"/>
        <v>-0.60702875399361023</v>
      </c>
      <c r="O19" s="26"/>
      <c r="P19" s="5"/>
      <c r="Q19" s="37">
        <f t="shared" si="4"/>
        <v>313</v>
      </c>
      <c r="R19" s="37">
        <f t="shared" si="5"/>
        <v>123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830</v>
      </c>
      <c r="F20" s="46">
        <f>E20/E24</f>
        <v>5.402239000260349E-2</v>
      </c>
      <c r="G20" s="47">
        <f t="shared" si="0"/>
        <v>-55</v>
      </c>
      <c r="H20" s="73">
        <f t="shared" si="1"/>
        <v>-6.6265060240963861E-2</v>
      </c>
      <c r="I20" s="37">
        <v>1493</v>
      </c>
      <c r="J20" s="74">
        <f>I20/I24</f>
        <v>4.5334466948046034E-2</v>
      </c>
      <c r="K20" s="37">
        <v>775</v>
      </c>
      <c r="L20" s="46">
        <f>K20/K24</f>
        <v>5.6086264292951223E-2</v>
      </c>
      <c r="M20" s="48">
        <f t="shared" si="2"/>
        <v>-718</v>
      </c>
      <c r="N20" s="35">
        <f t="shared" si="3"/>
        <v>-0.48091091761553917</v>
      </c>
      <c r="O20" s="26"/>
      <c r="P20" s="5"/>
      <c r="Q20" s="37">
        <f t="shared" si="4"/>
        <v>1493</v>
      </c>
      <c r="R20" s="37">
        <f t="shared" si="5"/>
        <v>775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51</v>
      </c>
      <c r="B21" s="34" t="s">
        <v>50</v>
      </c>
      <c r="C21" s="56">
        <v>14</v>
      </c>
      <c r="D21" s="45" t="s">
        <v>18</v>
      </c>
      <c r="E21" s="37">
        <v>259</v>
      </c>
      <c r="F21" s="46">
        <f>E21/E24</f>
        <v>1.6857589169487111E-2</v>
      </c>
      <c r="G21" s="47">
        <f t="shared" si="0"/>
        <v>-8</v>
      </c>
      <c r="H21" s="73">
        <f t="shared" si="1"/>
        <v>-3.0888030888030889E-2</v>
      </c>
      <c r="I21" s="37">
        <v>659</v>
      </c>
      <c r="J21" s="74">
        <f>I21/I24</f>
        <v>2.0010323991133512E-2</v>
      </c>
      <c r="K21" s="37">
        <v>251</v>
      </c>
      <c r="L21" s="46">
        <f>K21/K24</f>
        <v>1.8164712693588072E-2</v>
      </c>
      <c r="M21" s="48">
        <f t="shared" si="2"/>
        <v>-408</v>
      </c>
      <c r="N21" s="35">
        <f t="shared" si="3"/>
        <v>-0.61911987860394535</v>
      </c>
      <c r="O21" s="26"/>
      <c r="P21" s="5"/>
      <c r="Q21" s="37">
        <f t="shared" si="4"/>
        <v>659</v>
      </c>
      <c r="R21" s="37">
        <f t="shared" si="5"/>
        <v>251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2558</v>
      </c>
      <c r="F22" s="46">
        <f>E22/E24</f>
        <v>0.16649310075501172</v>
      </c>
      <c r="G22" s="47">
        <f t="shared" si="0"/>
        <v>-125</v>
      </c>
      <c r="H22" s="73">
        <f t="shared" si="1"/>
        <v>-4.8866301798279908E-2</v>
      </c>
      <c r="I22" s="37">
        <v>5635</v>
      </c>
      <c r="J22" s="74">
        <f>I22/I24</f>
        <v>0.171104970698084</v>
      </c>
      <c r="K22" s="37">
        <v>2433</v>
      </c>
      <c r="L22" s="46">
        <f>K22/K24</f>
        <v>0.17607468519322622</v>
      </c>
      <c r="M22" s="48">
        <f t="shared" si="2"/>
        <v>-3202</v>
      </c>
      <c r="N22" s="35">
        <f t="shared" si="3"/>
        <v>-0.56823425022182783</v>
      </c>
      <c r="O22" s="26"/>
      <c r="P22" s="5"/>
      <c r="Q22" s="37">
        <f t="shared" si="4"/>
        <v>5635</v>
      </c>
      <c r="R22" s="37">
        <f t="shared" si="5"/>
        <v>2433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37">
        <v>895</v>
      </c>
      <c r="F23" s="46">
        <f>E23/E24</f>
        <v>5.8253059099192921E-2</v>
      </c>
      <c r="G23" s="47">
        <f t="shared" si="0"/>
        <v>0</v>
      </c>
      <c r="H23" s="73">
        <f t="shared" si="1"/>
        <v>0</v>
      </c>
      <c r="I23" s="37">
        <v>2477</v>
      </c>
      <c r="J23" s="74">
        <f>I23/I24</f>
        <v>7.5213311875626271E-2</v>
      </c>
      <c r="K23" s="82">
        <v>895</v>
      </c>
      <c r="L23" s="46">
        <f>K23/K24</f>
        <v>6.4770589086698513E-2</v>
      </c>
      <c r="M23" s="48">
        <f t="shared" si="2"/>
        <v>-1582</v>
      </c>
      <c r="N23" s="35">
        <f t="shared" si="3"/>
        <v>-0.63867581752119496</v>
      </c>
      <c r="O23" s="26"/>
      <c r="P23" s="5"/>
      <c r="Q23" s="37">
        <f t="shared" si="4"/>
        <v>2477</v>
      </c>
      <c r="R23" s="37">
        <f t="shared" si="5"/>
        <v>895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15364</v>
      </c>
      <c r="F24" s="60">
        <f>E24/E24</f>
        <v>1</v>
      </c>
      <c r="G24" s="71">
        <f t="shared" ref="G24" si="6">K24-E24</f>
        <v>-1546</v>
      </c>
      <c r="H24" s="61">
        <f t="shared" ref="H24" si="7">G24/E24</f>
        <v>-0.10062483728195783</v>
      </c>
      <c r="I24" s="62">
        <f>SUM(I8:I23)</f>
        <v>32933</v>
      </c>
      <c r="J24" s="60">
        <f>I24/I24</f>
        <v>1</v>
      </c>
      <c r="K24" s="59">
        <f>SUM(K8:K23)</f>
        <v>13818</v>
      </c>
      <c r="L24" s="60">
        <f>K24/K24</f>
        <v>1</v>
      </c>
      <c r="M24" s="62">
        <f t="shared" ref="M24" si="8">K24-I24</f>
        <v>-19115</v>
      </c>
      <c r="N24" s="72">
        <f t="shared" ref="N24" si="9">M24/I24</f>
        <v>-0.58042085446208969</v>
      </c>
      <c r="O24" s="27"/>
      <c r="P24" s="5"/>
      <c r="Q24" s="68">
        <f>SUM(Q8:Q23)</f>
        <v>32933</v>
      </c>
      <c r="R24" s="69">
        <f>SUM(R8:R23)</f>
        <v>13818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2022-04-04T07:17:03Z</cp:lastPrinted>
  <dcterms:created xsi:type="dcterms:W3CDTF">2003-06-02T05:51:50Z</dcterms:created>
  <dcterms:modified xsi:type="dcterms:W3CDTF">2022-04-04T07:17:05Z</dcterms:modified>
</cp:coreProperties>
</file>